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166925"/>
  <mc:AlternateContent xmlns:mc="http://schemas.openxmlformats.org/markup-compatibility/2006">
    <mc:Choice Requires="x15">
      <x15ac:absPath xmlns:x15ac="http://schemas.microsoft.com/office/spreadsheetml/2010/11/ac" url="J:\Desktop\"/>
    </mc:Choice>
  </mc:AlternateContent>
  <xr:revisionPtr revIDLastSave="0" documentId="13_ncr:1_{229D8B26-030D-47CF-B034-DB31D9AEC71D}" xr6:coauthVersionLast="47" xr6:coauthVersionMax="47" xr10:uidLastSave="{00000000-0000-0000-0000-000000000000}"/>
  <bookViews>
    <workbookView xWindow="28680" yWindow="-120" windowWidth="29040" windowHeight="16440" xr2:uid="{7F470628-3030-4598-A993-1DEAE357A098}"/>
  </bookViews>
  <sheets>
    <sheet name="pickup2024-01" sheetId="2" r:id="rId1"/>
  </sheets>
  <definedNames>
    <definedName name="ドルレート">'pickup2024-01'!$E$2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 i="2" l="1" a="1"/>
  <c r="C6" i="2" s="1"/>
  <c r="D6" i="2" a="1"/>
  <c r="D6" i="2" s="1"/>
  <c r="E6" i="2" a="1"/>
  <c r="E6" i="2" s="1"/>
  <c r="F6" i="2" a="1"/>
  <c r="F6" i="2" s="1"/>
  <c r="G6" i="2" a="1"/>
  <c r="G6" i="2" s="1"/>
  <c r="H6" i="2" a="1"/>
  <c r="H6" i="2" s="1"/>
  <c r="C7" i="2" a="1"/>
  <c r="C7" i="2" s="1"/>
  <c r="D7" i="2" a="1"/>
  <c r="D7" i="2" s="1"/>
  <c r="E7" i="2" a="1"/>
  <c r="E7" i="2" s="1"/>
  <c r="F7" i="2" a="1"/>
  <c r="F7" i="2" s="1"/>
  <c r="G7" i="2" a="1"/>
  <c r="G7" i="2" s="1"/>
  <c r="H7" i="2" a="1"/>
  <c r="H7" i="2" s="1"/>
  <c r="C5" i="2" l="1" a="1"/>
  <c r="C5" i="2" s="1"/>
  <c r="E2" i="2" a="1"/>
  <c r="E2" i="2" s="1"/>
  <c r="I7" i="2" s="1"/>
  <c r="H5" i="2" a="1"/>
  <c r="H5" i="2" s="1"/>
  <c r="G5" i="2" a="1"/>
  <c r="G5" i="2" s="1"/>
  <c r="F5" i="2" a="1"/>
  <c r="F5" i="2" s="1"/>
  <c r="E5" i="2" a="1"/>
  <c r="E5" i="2" s="1"/>
  <c r="D5" i="2" a="1"/>
  <c r="D5" i="2" s="1"/>
  <c r="G2" i="2" a="1"/>
  <c r="G2" i="2" s="1"/>
  <c r="F2" i="2" a="1"/>
  <c r="F2" i="2" s="1"/>
  <c r="I6" i="2" l="1"/>
  <c r="I5"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4">
    <bk>
      <extLst>
        <ext uri="{3e2802c4-a4d2-4d8b-9148-e3be6c30e623}">
          <xlrd:rvb i="1"/>
        </ext>
      </extLst>
    </bk>
    <bk>
      <extLst>
        <ext uri="{3e2802c4-a4d2-4d8b-9148-e3be6c30e623}">
          <xlrd:rvb i="3"/>
        </ext>
      </extLst>
    </bk>
    <bk>
      <extLst>
        <ext uri="{3e2802c4-a4d2-4d8b-9148-e3be6c30e623}">
          <xlrd:rvb i="6"/>
        </ext>
      </extLst>
    </bk>
    <bk>
      <extLst>
        <ext uri="{3e2802c4-a4d2-4d8b-9148-e3be6c30e623}">
          <xlrd:rvb i="9"/>
        </ext>
      </extLst>
    </bk>
  </futureMetadata>
  <cellMetadata count="1">
    <bk>
      <rc t="1" v="0"/>
    </bk>
  </cellMetadata>
  <valueMetadata count="4">
    <bk>
      <rc t="2" v="0"/>
    </bk>
    <bk>
      <rc t="2" v="1"/>
    </bk>
    <bk>
      <rc t="2" v="2"/>
    </bk>
    <bk>
      <rc t="2" v="3"/>
    </bk>
  </valueMetadata>
</metadata>
</file>

<file path=xl/sharedStrings.xml><?xml version="1.0" encoding="utf-8"?>
<sst xmlns="http://schemas.openxmlformats.org/spreadsheetml/2006/main" count="31" uniqueCount="18">
  <si>
    <t>現在レート</t>
  </si>
  <si>
    <t>５２週高値</t>
  </si>
  <si>
    <t>５２週安値</t>
  </si>
  <si>
    <t>メモ①</t>
  </si>
  <si>
    <t>メモ②</t>
  </si>
  <si>
    <t>時価総額</t>
  </si>
  <si>
    <t>ティッカー</t>
  </si>
  <si>
    <t>---</t>
  </si>
  <si>
    <t>時価総額（日本円）</t>
  </si>
  <si>
    <t>企業名（市場:ティッカー）</t>
  </si>
  <si>
    <t>分野</t>
    <rPh sb="0" eb="2">
      <t>ブンヤ</t>
    </rPh>
    <phoneticPr fontId="1"/>
  </si>
  <si>
    <t>配布時レート</t>
    <rPh sb="0" eb="3">
      <t>ハイフジ</t>
    </rPh>
    <phoneticPr fontId="1"/>
  </si>
  <si>
    <t>配布時ドル円</t>
    <rPh sb="0" eb="2">
      <t>ハイフ</t>
    </rPh>
    <rPh sb="2" eb="3">
      <t>ジ</t>
    </rPh>
    <rPh sb="5" eb="6">
      <t>エン</t>
    </rPh>
    <phoneticPr fontId="1"/>
  </si>
  <si>
    <t>ARM</t>
  </si>
  <si>
    <t>ASML</t>
  </si>
  <si>
    <t>24-4月pickup</t>
    <rPh sb="4" eb="5">
      <t>ガツ</t>
    </rPh>
    <phoneticPr fontId="1"/>
  </si>
  <si>
    <t>半導体　寡占三社</t>
    <rPh sb="0" eb="3">
      <t>ハンドウタイ</t>
    </rPh>
    <rPh sb="4" eb="6">
      <t>カセン</t>
    </rPh>
    <rPh sb="6" eb="8">
      <t>サンシャ</t>
    </rPh>
    <phoneticPr fontId="1"/>
  </si>
  <si>
    <t>TSM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</si>
</sst>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 &quot;¥&quot;* #,##0_ ;_ &quot;¥&quot;* \-#,##0_ ;_ &quot;¥&quot;* &quot;-&quot;_ ;_ @_ "/>
    <numFmt numFmtId="176" formatCode="_-\$* #,##0_ ;_-\$* \-#,##0\ ;_-\$* &quot;-&quot;_ ;_-@_ "/>
    <numFmt numFmtId="177" formatCode="_([$$-409]* #,##0_);_([$$-409]* \(#,##0\);_([$$-409]* &quot;-&quot;_);_(@_)"/>
    <numFmt numFmtId="178" formatCode="#,##0_);[Red]\(#,##0\)"/>
    <numFmt numFmtId="179" formatCode="_-\$* #,##0.00_ ;_-\$* \-#,##0.00\ ;_-\$* &quot;-&quot;??_ ;_-@_ "/>
    <numFmt numFmtId="180" formatCode="0.00_);[Red]\(0.00\)"/>
    <numFmt numFmtId="181" formatCode="0_);[Red]\(0\)"/>
  </numFmts>
  <fonts count="2" x14ac:knownFonts="1">
    <font>
      <sz val="11"/>
      <color theme="1"/>
      <name val="游ゴシック"/>
      <family val="2"/>
      <charset val="128"/>
      <scheme val="minor"/>
    </font>
    <font>
      <sz val="6"/>
      <name val="游ゴシック"/>
      <family val="2"/>
      <charset val="128"/>
      <scheme val="minor"/>
    </font>
  </fonts>
  <fills count="2">
    <fill>
      <patternFill patternType="none"/>
    </fill>
    <fill>
      <patternFill patternType="gray125"/>
    </fill>
  </fills>
  <borders count="2">
    <border>
      <left/>
      <right/>
      <top/>
      <bottom/>
      <diagonal/>
    </border>
    <border>
      <left/>
      <right style="thick">
        <color auto="1"/>
      </right>
      <top/>
      <bottom/>
      <diagonal/>
    </border>
  </borders>
  <cellStyleXfs count="1">
    <xf numFmtId="0" fontId="0" fillId="0" borderId="0">
      <alignment vertical="center"/>
    </xf>
  </cellStyleXfs>
  <cellXfs count="12">
    <xf numFmtId="0" fontId="0" fillId="0" borderId="0" xfId="0">
      <alignment vertical="center"/>
    </xf>
    <xf numFmtId="42" fontId="0" fillId="0" borderId="0" xfId="0" applyNumberFormat="1">
      <alignment vertical="center"/>
    </xf>
    <xf numFmtId="176" fontId="0" fillId="0" borderId="0" xfId="0" applyNumberFormat="1">
      <alignment vertical="center"/>
    </xf>
    <xf numFmtId="0" fontId="0" fillId="0" borderId="1" xfId="0" applyBorder="1">
      <alignment vertical="center"/>
    </xf>
    <xf numFmtId="49" fontId="0" fillId="0" borderId="0" xfId="0" applyNumberFormat="1">
      <alignment vertical="center"/>
    </xf>
    <xf numFmtId="177" fontId="0" fillId="0" borderId="0" xfId="0" applyNumberFormat="1">
      <alignment vertical="center"/>
    </xf>
    <xf numFmtId="178" fontId="0" fillId="0" borderId="0" xfId="0" applyNumberFormat="1">
      <alignment vertical="center"/>
    </xf>
    <xf numFmtId="179" fontId="0" fillId="0" borderId="0" xfId="0" applyNumberFormat="1">
      <alignment vertical="center"/>
    </xf>
    <xf numFmtId="180" fontId="0" fillId="0" borderId="0" xfId="0" applyNumberFormat="1">
      <alignment vertical="center"/>
    </xf>
    <xf numFmtId="14" fontId="0" fillId="0" borderId="0" xfId="0" applyNumberFormat="1">
      <alignment vertical="center"/>
    </xf>
    <xf numFmtId="181" fontId="0" fillId="0" borderId="0" xfId="0" applyNumberFormat="1">
      <alignment vertical="center"/>
    </xf>
    <xf numFmtId="0" fontId="0" fillId="0" borderId="0" xfId="0"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13" Type="http://schemas.openxmlformats.org/officeDocument/2006/relationships/customXml" Target="../customXml/item1.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5" Type="http://schemas.openxmlformats.org/officeDocument/2006/relationships/customXml" Target="../customXml/item3.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 Id="rId14" Type="http://schemas.openxmlformats.org/officeDocument/2006/relationships/customXml" Target="../customXml/item2.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10">
  <rv s="0">
    <v>en-US</v>
    <v>avyomw</v>
    <v>268435456</v>
    <v>1</v>
    <v>Powered by Refinitiv</v>
    <v>0</v>
    <v>USD/JPY</v>
    <v>2</v>
    <v>3</v>
    <v>Finance</v>
    <v>4</v>
    <v>151.97</v>
    <v>130.62</v>
    <v>0</v>
    <v>0</v>
    <v>JPY</v>
    <v>USD</v>
    <v>151.81</v>
    <v>Currency Pair</v>
    <v>45392.283703703702</v>
    <v>151.69</v>
    <v>US Dollar/Japanese Yen FX Spot Rate</v>
    <v>151.72999999999999</v>
    <v>151.77000000000001</v>
    <v>151.77000000000001</v>
    <v>USDJPY</v>
    <v>USD/JPY</v>
  </rv>
  <rv s="1">
    <v>0</v>
  </rv>
  <rv s="2">
    <v>en-US</v>
    <v>cau7bh</v>
    <v>268435456</v>
    <v>1</v>
    <v>Powered by Refinitiv</v>
    <v>5</v>
    <v>ARM HOLDINGS PLC (XNAS:ARM)</v>
    <v>6</v>
    <v>7</v>
    <v>Finance</v>
    <v>8</v>
    <v>164</v>
    <v>46.5</v>
    <v>-0.28999999999999998</v>
    <v>-2.44</v>
    <v>1.1039999999999999E-3</v>
    <v>-1.8877999999999999E-2</v>
    <v>0.14000000000000001</v>
    <v>USD</v>
    <v>Arm Holdings plc is a semiconductor intellectual property (IP) company. The Company develops and licenses IP for various devices worldwide, and it provides development tools that accelerate product development, from sensors to smartphones to servers. Its central processing unit (CPUs) and nomenclature for properties and units (NPUs) include Cortex-A, Cortex-M, Cortex-R, Neoverse, Ethos and SecurCore. It provides processor IP, offering a range of cores to address the performance, power and cost requirements of every device, from Internet of things sensors to supercomputers, and from smartphones and laptops to autonomous vehicles. Its graphics and camera technology drives the visual experience across a range of devices, including mass-market to high-performance smartphones, Android OS-based tablets, and digital televisions. It provides foundation physical IP and processor implementation solutions to address the performance, power and cost requirements for all application markets.</v>
    <v>5963</v>
    <v>Nasdaq Stock Market</v>
    <v>XNAS</v>
    <v>XNAS</v>
    <v>110 Fulbourn Road, CAMBRIDGE, CAMBRIDGESHIRE, CB1 9NJ GB</v>
    <v>135.41</v>
    <v>Semiconductors &amp; Semiconductor Equipment</v>
    <v>Stock</v>
    <v>45391.99984211797</v>
    <v>124.5</v>
    <v>130370190750</v>
    <v>ARM HOLDINGS PLC</v>
    <v>ARM HOLDINGS PLC</v>
    <v>133.51</v>
    <v>616.59270000000004</v>
    <v>129.25</v>
    <v>126.81</v>
    <v>126.95</v>
    <v>1028075000</v>
    <v>ARM</v>
    <v>ARM HOLDINGS PLC (XNAS:ARM)</v>
    <v>12997155</v>
    <v>9479167</v>
    <v>2018</v>
  </rv>
  <rv s="1">
    <v>2</v>
  </rv>
  <rv s="3">
    <v>https://www.bing.com/financeapi/forcetrigger?t=a24kjc&amp;q=XNYS%3aTSM&amp;form=skydnc</v>
    <v>Learn more on Bing</v>
  </rv>
  <rv s="4">
    <v>en-US</v>
    <v>a24kjc</v>
    <v>268435456</v>
    <v>1</v>
    <v>Powered by Refinitiv</v>
    <v>9</v>
    <v>Taiwan Semiconductor Manufacturing Co., Ltd. (XNYS:TSM)</v>
    <v>10</v>
    <v>7</v>
    <v>Finance</v>
    <v>8</v>
    <v>158.4</v>
    <v>81.209999999999994</v>
    <v>1.1395999999999999</v>
    <v>2.61</v>
    <v>9.2849999999999999E-3</v>
    <v>1.8279E-2</v>
    <v>1.35</v>
    <v>USD</v>
    <v>Taiwan Semiconductor Manufacturing Co Ltd is a Taiwan-based company mainly engaged in the provision of integrated circuit manufacturing services. The integrated circuit manufacturing services include process technology, special process technology, design ecosystem support, mask technology, 3DFabricTM advanced packaging and silicon stacking technology services. The Company has completed the transfer and mass production of 5nm technology, and is engaged in the research and development of 3nm process technology and 2nm process technology. The product application range covers the entire electronic application industry, including personal computers and peripheral products, information application products, wired and wireless communication system products, servers and data centers.</v>
    <v>52045</v>
    <v>New York Stock Exchange</v>
    <v>XNYS</v>
    <v>XNYS</v>
    <v>No.8, Li-Hsin 6th Road, Hsinchu Science Park, HSINCHU, HSINCHU, 300 TW</v>
    <v>148.16990000000001</v>
    <v>Semiconductors &amp; Semiconductor Equipment</v>
    <v>Stock</v>
    <v>45391.999762500003</v>
    <v>4</v>
    <v>142.94999999999999</v>
    <v>632404100000</v>
    <v>Taiwan Semiconductor Manufacturing Co., Ltd.</v>
    <v>Taiwan Semiconductor Manufacturing Co., Ltd.</v>
    <v>146.26</v>
    <v>27.591000000000001</v>
    <v>142.79</v>
    <v>145.4</v>
    <v>146.75</v>
    <v>5187006000</v>
    <v>TSM</v>
    <v>Taiwan Semiconductor Manufacturing Co., Ltd. (XNYS:TSM)</v>
    <v>18487980</v>
    <v>17336998</v>
    <v>1987</v>
  </rv>
  <rv s="1">
    <v>5</v>
  </rv>
  <rv s="3">
    <v>https://www.bing.com/financeapi/forcetrigger?t=a1ntlh&amp;q=XNAS%3aASML&amp;form=skydnc</v>
    <v>Learn more on Bing</v>
  </rv>
  <rv s="4">
    <v>en-US</v>
    <v>a1ntlh</v>
    <v>268435456</v>
    <v>1</v>
    <v>Powered by Refinitiv</v>
    <v>9</v>
    <v>ASML Holding NV (XNAS:ASML)</v>
    <v>10</v>
    <v>7</v>
    <v>Finance</v>
    <v>8</v>
    <v>1056.3399999999999</v>
    <v>563.995</v>
    <v>1.4684999999999999</v>
    <v>7.12</v>
    <v>4.2030000000000001E-3</v>
    <v>7.2450000000000006E-3</v>
    <v>4.16</v>
    <v>USD</v>
    <v>ASML Holding N.V. is a holding company based in the Netherlands. The Company operates through its subsidiaries in the Netherlands, the United States, Italy, France, Germany, the United Kingdom, Ireland, Belgium, South Korea, Taiwan, Singapore, China, Hong Kong, Japan, Malaysia and Israel. The Company operates through one business segment which is engage in development, production, marketing, sales, upgrading and servicing of advanced semiconductor equipment systems, consisting of lithography, metrology and inspection systems. The Company offers TWINSCAN systems, equipped with lithography system with a mercury lamp as light source (i-line), Krypton Fluoride (KrF) and Argon Fluoride (ArF) light sources for processing wafers for manufacturing environments for which imaging at a small resolution is required. TWINSCAN systems also include immersion lithography systems (TWINSCAN immersion systems).</v>
    <v>40309</v>
    <v>Nasdaq Stock Market</v>
    <v>XNAS</v>
    <v>XNAS</v>
    <v>De Run 6501, VELDHOVEN, NOORD-BRABANT, 5504 DR NL</v>
    <v>1000.2</v>
    <v>Semiconductors &amp; Semiconductor Equipment</v>
    <v>Stock</v>
    <v>45391.99998224531</v>
    <v>7</v>
    <v>969.35979999999995</v>
    <v>395588400000</v>
    <v>ASML Holding NV</v>
    <v>ASML Holding NV</v>
    <v>993.74</v>
    <v>45.106499999999997</v>
    <v>982.71</v>
    <v>989.83</v>
    <v>993.99</v>
    <v>399584600</v>
    <v>ASML</v>
    <v>ASML Holding NV (XNAS:ASML)</v>
    <v>719577</v>
    <v>1056712</v>
    <v>1994</v>
  </rv>
  <rv s="1">
    <v>8</v>
  </rv>
</rvData>
</file>

<file path=xl/richData/rdrichvaluestructure.xml><?xml version="1.0" encoding="utf-8"?>
<rvStructures xmlns="http://schemas.microsoft.com/office/spreadsheetml/2017/richdata" count="5">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
    <k n="%cvi" t="r"/>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ow"/>
    <k n="Market cap"/>
    <k n="Name" t="s"/>
    <k n="Official name" t="s"/>
    <k n="Open"/>
    <k n="P/E"/>
    <k n="Previous close"/>
    <k n="Price"/>
    <k n="Price (Extended hours)"/>
    <k n="Shares outstanding"/>
    <k n="Ticker symbol" t="s"/>
    <k n="UniqueName" t="s"/>
    <k n="Volume"/>
    <k n="Volume average"/>
    <k n="Year incorporated"/>
  </s>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3">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a count="44">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ExchangeID</v>
      <v t="s">%ProviderInfo</v>
    </a>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spbArrays>
  <spbData count="11">
    <spb s="0">
      <v>0</v>
      <v>Name</v>
    </spb>
    <spb s="1">
      <v>0</v>
      <v>0</v>
      <v>0</v>
    </spb>
    <spb s="2">
      <v>1</v>
      <v>1</v>
    </spb>
    <spb s="3">
      <v>1</v>
      <v>1</v>
      <v>2</v>
      <v>1</v>
      <v>1</v>
      <v>1</v>
      <v>3</v>
      <v>1</v>
      <v>1</v>
      <v>1</v>
      <v>4</v>
      <v>5</v>
    </spb>
    <spb s="4">
      <v>GMT</v>
    </spb>
    <spb s="0">
      <v>1</v>
      <v>Name</v>
    </spb>
    <spb s="5">
      <v>1</v>
      <v>1</v>
      <v>1</v>
    </spb>
    <spb s="6">
      <v>6</v>
      <v>7</v>
      <v>7</v>
      <v>6</v>
      <v>2</v>
      <v>6</v>
      <v>6</v>
      <v>6</v>
      <v>8</v>
      <v>8</v>
      <v>3</v>
      <v>9</v>
      <v>6</v>
      <v>6</v>
      <v>6</v>
      <v>8</v>
      <v>4</v>
      <v>10</v>
      <v>5</v>
      <v>8</v>
      <v>6</v>
      <v>6</v>
      <v>3</v>
    </spb>
    <spb s="7">
      <v>at close</v>
      <v>from previous close</v>
      <v>from previous close</v>
      <v>Source: Nasdaq Last Sale</v>
      <v>GMT</v>
      <v>Real-Time Nasdaq Last Sale</v>
      <v>from close</v>
      <v>from close</v>
    </spb>
    <spb s="8">
      <v>2</v>
      <v>Name</v>
      <v>LearnMoreOnLink</v>
    </spb>
    <spb s="9">
      <v>1</v>
      <v>1</v>
      <v>1</v>
      <v>1</v>
    </spb>
  </spbData>
</supportingPropertyBags>
</file>

<file path=xl/richData/rdsupportingpropertybagstructure.xml><?xml version="1.0" encoding="utf-8"?>
<spbStructures xmlns="http://schemas.microsoft.com/office/spreadsheetml/2017/richdata2" count="10">
  <s>
    <k n="^Order" t="spba"/>
    <k n="TitleProperty" t="s"/>
  </s>
  <s>
    <k n="ShowInCardView" t="b"/>
    <k n="ShowInDotNotation" t="b"/>
    <k n="ShowInAutoComplete" t="b"/>
  </s>
  <s>
    <k n="UniqueName" t="spb"/>
    <k n="`%ProviderInfo" t="spb"/>
  </s>
  <s>
    <k n="Low" t="i"/>
    <k n="High" t="i"/>
    <k n="Name" t="i"/>
    <k n="Open" t="i"/>
    <k n="Price" t="i"/>
    <k n="Change" t="i"/>
    <k n="Change (%)" t="i"/>
    <k n="52 week low" t="i"/>
    <k n="52 week high" t="i"/>
    <k n="Previous close" t="i"/>
    <k n="Last trade time" t="i"/>
    <k n="`%EntityServiceId" t="i"/>
  </s>
  <s>
    <k n="Last trade time" t="s"/>
  </s>
  <s>
    <k n="ExchangeID" t="spb"/>
    <k n="UniqueName" t="spb"/>
    <k n="`%ProviderInfo"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
    <k n="^Order" t="spba"/>
    <k n="TitleProperty" t="s"/>
    <k n="SubTitleProperty" t="s"/>
  </s>
  <s>
    <k n="ExchangeID" t="spb"/>
    <k n="UniqueName" t="spb"/>
    <k n="`%ProviderInfo" t="spb"/>
    <k n="LearnMoreOnLink" t="spb"/>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5">
    <x:dxf>
      <x:numFmt numFmtId="0" formatCode="General"/>
    </x:dxf>
    <x:dxf>
      <x:numFmt numFmtId="27" formatCode="yyyy/m/d\ h:mm"/>
    </x:dxf>
    <x:dxf>
      <x:numFmt numFmtId="14" formatCode="0.00%"/>
    </x:dxf>
    <x:dxf>
      <x:numFmt numFmtId="6" formatCode="#,##0;[Red]\-#,##0"/>
    </x:dxf>
    <x:dxf>
      <x:numFmt numFmtId="8" formatCode="#,##0.00;[Red]\-#,##0.00"/>
    </x:dxf>
  </dxfs>
  <richProperties>
    <rPr n="NumberFormat" t="s"/>
    <rPr n="IsTitleField" t="b"/>
  </richProperties>
  <richStyles>
    <rSty dxfid="0">
      <rpv i="0">_-[$¥-ja-JP]* #,##0.00_-;-[$¥-ja-JP]* #,##0.00_-;_-[$¥-ja-JP]* "-"??_-;_-@_-</rpv>
    </rSty>
    <rSty>
      <rpv i="1">1</rpv>
    </rSty>
    <rSty dxfid="2"/>
    <rSty dxfid="1"/>
    <rSty dxfid="0">
      <rpv i="0">0.00_);[Red](0.00)</rpv>
    </rSty>
    <rSty dxfid="0">
      <rpv i="0">_([$$-en-US]* #,##0.00_);_([$$-en-US]* (#,##0.00);_([$$-en-US]* "-"??_);_(@_)</rpv>
    </rSty>
    <rSty dxfid="4">
      <rpv i="0">#,##0.00_);[Red](#,##0.00)</rpv>
    </rSty>
    <rSty dxfid="3">
      <rpv i="0">#,##0_);[Red](#,##0)</rpv>
    </rSty>
    <rSty dxfid="0">
      <rpv i="0">_([$$-en-US]* #,##0_);_([$$-en-US]* (#,##0);_([$$-en-US]* "-"_);_(@_)</rpv>
    </rSty>
    <rSty dxfid="0">
      <rpv i="0">0_);[Red](0)</rpv>
    </rSty>
  </richStyles>
</richStyleSheet>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845F9-08DD-48AC-8AB1-DF7A46914C03}">
  <dimension ref="A1:R7"/>
  <sheetViews>
    <sheetView tabSelected="1" workbookViewId="0">
      <selection activeCell="N26" sqref="N26"/>
    </sheetView>
  </sheetViews>
  <sheetFormatPr defaultRowHeight="18.75" x14ac:dyDescent="0.4"/>
  <cols>
    <col min="1" max="1" width="14.625" customWidth="1"/>
    <col min="2" max="2" width="48.375" bestFit="1" customWidth="1"/>
    <col min="3" max="3" width="43.875" bestFit="1" customWidth="1"/>
    <col min="4" max="4" width="11.625" bestFit="1" customWidth="1"/>
    <col min="5" max="7" width="11" bestFit="1" customWidth="1"/>
    <col min="8" max="8" width="21.125" style="2" bestFit="1" customWidth="1"/>
    <col min="9" max="9" width="22.125" style="1" customWidth="1"/>
    <col min="10" max="10" width="17.375" bestFit="1" customWidth="1"/>
    <col min="11" max="11" width="13.25" customWidth="1"/>
    <col min="12" max="12" width="11.625" style="3" bestFit="1" customWidth="1"/>
    <col min="13" max="14" width="13" bestFit="1" customWidth="1"/>
    <col min="15" max="15" width="11" bestFit="1" customWidth="1"/>
    <col min="16" max="16" width="20" style="8" bestFit="1" customWidth="1"/>
    <col min="17" max="17" width="21.75" style="7" bestFit="1" customWidth="1"/>
    <col min="18" max="18" width="20.625" style="10" bestFit="1" customWidth="1"/>
  </cols>
  <sheetData>
    <row r="1" spans="1:18" x14ac:dyDescent="0.4">
      <c r="E1" t="s">
        <v>0</v>
      </c>
      <c r="F1" t="s">
        <v>1</v>
      </c>
      <c r="G1" t="s">
        <v>2</v>
      </c>
      <c r="M1" s="9">
        <v>45392</v>
      </c>
    </row>
    <row r="2" spans="1:18" x14ac:dyDescent="0.4">
      <c r="D2" t="e" vm="1">
        <v>#VALUE!</v>
      </c>
      <c r="E2" cm="1">
        <f t="array" ref="E2">_FV(D2,"Price")</f>
        <v>151.77000000000001</v>
      </c>
      <c r="F2" cm="1">
        <f t="array" ref="F2">_FV(D2,"52 week high",TRUE)</f>
        <v>151.97</v>
      </c>
      <c r="G2" cm="1">
        <f t="array" ref="G2">_FV(D2,"52 week low",TRUE)</f>
        <v>130.62</v>
      </c>
      <c r="H2" s="2" t="s">
        <v>7</v>
      </c>
      <c r="I2" s="1" t="s">
        <v>7</v>
      </c>
      <c r="M2" t="s">
        <v>12</v>
      </c>
      <c r="N2" t="s">
        <v>1</v>
      </c>
      <c r="O2" t="s">
        <v>2</v>
      </c>
      <c r="Q2" s="7" t="s">
        <v>7</v>
      </c>
      <c r="R2" s="10" t="s">
        <v>7</v>
      </c>
    </row>
    <row r="3" spans="1:18" x14ac:dyDescent="0.4">
      <c r="A3" s="11" t="s">
        <v>16</v>
      </c>
      <c r="B3" s="11"/>
      <c r="M3">
        <v>147.86000000000001</v>
      </c>
      <c r="N3">
        <v>151.91999999999999</v>
      </c>
      <c r="O3">
        <v>128.07</v>
      </c>
    </row>
    <row r="4" spans="1:18" x14ac:dyDescent="0.4">
      <c r="B4" t="s">
        <v>9</v>
      </c>
      <c r="C4" t="s">
        <v>10</v>
      </c>
      <c r="D4" s="4" t="s">
        <v>6</v>
      </c>
      <c r="E4" t="s">
        <v>0</v>
      </c>
      <c r="F4" t="s">
        <v>1</v>
      </c>
      <c r="G4" t="s">
        <v>2</v>
      </c>
      <c r="H4" s="2" t="s">
        <v>5</v>
      </c>
      <c r="I4" s="1" t="s">
        <v>8</v>
      </c>
      <c r="J4" t="s">
        <v>3</v>
      </c>
      <c r="K4" t="s">
        <v>4</v>
      </c>
      <c r="M4" t="s">
        <v>6</v>
      </c>
      <c r="N4" t="s">
        <v>11</v>
      </c>
      <c r="O4" t="s">
        <v>1</v>
      </c>
      <c r="P4" s="8" t="s">
        <v>2</v>
      </c>
      <c r="Q4" s="7" t="s">
        <v>5</v>
      </c>
      <c r="R4" s="10" t="s">
        <v>8</v>
      </c>
    </row>
    <row r="5" spans="1:18" x14ac:dyDescent="0.4">
      <c r="A5" t="s">
        <v>15</v>
      </c>
      <c r="B5" t="e" vm="2">
        <v>#VALUE!</v>
      </c>
      <c r="C5" s="6" t="str" cm="1">
        <f t="array" ref="C5">_FV(B5,"Industry")</f>
        <v>Semiconductors &amp; Semiconductor Equipment</v>
      </c>
      <c r="D5" s="4" t="str" cm="1">
        <f t="array" ref="D5">_FV(B5,"Ticker symbol",TRUE)</f>
        <v>ARM</v>
      </c>
      <c r="E5" cm="1">
        <f t="array" ref="E5">_FV(B5,"Price")</f>
        <v>126.81</v>
      </c>
      <c r="F5" cm="1">
        <f t="array" ref="F5">_FV(B5,"52 week high",TRUE)</f>
        <v>164</v>
      </c>
      <c r="G5" cm="1">
        <f t="array" ref="G5">_FV(B5,"52 week low",TRUE)</f>
        <v>46.5</v>
      </c>
      <c r="H5" s="2" cm="1">
        <f t="array" ref="H5">_FV(B5,"Market cap",TRUE)</f>
        <v>130370190750</v>
      </c>
      <c r="I5" s="1">
        <f>H5*ドルレート</f>
        <v>19786283850127.5</v>
      </c>
      <c r="J5" s="5"/>
      <c r="M5" t="s">
        <v>13</v>
      </c>
      <c r="N5">
        <v>126.81</v>
      </c>
      <c r="O5">
        <v>164</v>
      </c>
      <c r="P5" s="8">
        <v>46.5</v>
      </c>
      <c r="Q5" s="7">
        <v>130370190750</v>
      </c>
      <c r="R5" s="10">
        <v>19788891253942.5</v>
      </c>
    </row>
    <row r="6" spans="1:18" x14ac:dyDescent="0.4">
      <c r="B6" t="e" vm="3">
        <v>#VALUE!</v>
      </c>
      <c r="C6" s="6" t="str" cm="1">
        <f t="array" ref="C6">_FV(B6,"Industry")</f>
        <v>Semiconductors &amp; Semiconductor Equipment</v>
      </c>
      <c r="D6" s="4" t="str" cm="1">
        <f t="array" ref="D6">_FV(B6,"Ticker symbol",TRUE)</f>
        <v>TSM</v>
      </c>
      <c r="E6" cm="1">
        <f t="array" ref="E6">_FV(B6,"Price")</f>
        <v>145.4</v>
      </c>
      <c r="F6" cm="1">
        <f t="array" ref="F6">_FV(B6,"52 week high",TRUE)</f>
        <v>158.4</v>
      </c>
      <c r="G6" cm="1">
        <f t="array" ref="G6">_FV(B6,"52 week low",TRUE)</f>
        <v>81.209999999999994</v>
      </c>
      <c r="H6" s="2" cm="1">
        <f t="array" ref="H6">_FV(B6,"Market cap",TRUE)</f>
        <v>632404100000</v>
      </c>
      <c r="I6" s="1">
        <f>H6*ドルレート</f>
        <v>95979970257000</v>
      </c>
      <c r="M6" s="4" t="s">
        <v>17</v>
      </c>
      <c r="N6">
        <v>145.4</v>
      </c>
      <c r="O6">
        <v>158.4</v>
      </c>
      <c r="P6" s="8">
        <v>81.209999999999994</v>
      </c>
      <c r="Q6" s="7">
        <v>632404100000</v>
      </c>
      <c r="R6" s="10">
        <v>95992618339000</v>
      </c>
    </row>
    <row r="7" spans="1:18" x14ac:dyDescent="0.4">
      <c r="B7" t="e" vm="4">
        <v>#VALUE!</v>
      </c>
      <c r="C7" s="6" t="str" cm="1">
        <f t="array" ref="C7">_FV(B7,"Industry")</f>
        <v>Semiconductors &amp; Semiconductor Equipment</v>
      </c>
      <c r="D7" s="4" t="str" cm="1">
        <f t="array" ref="D7">_FV(B7,"Ticker symbol",TRUE)</f>
        <v>ASML</v>
      </c>
      <c r="E7" cm="1">
        <f t="array" ref="E7">_FV(B7,"Price")</f>
        <v>989.83</v>
      </c>
      <c r="F7" cm="1">
        <f t="array" ref="F7">_FV(B7,"52 week high",TRUE)</f>
        <v>1056.3399999999999</v>
      </c>
      <c r="G7" cm="1">
        <f t="array" ref="G7">_FV(B7,"52 week low",TRUE)</f>
        <v>563.995</v>
      </c>
      <c r="H7" s="2" cm="1">
        <f t="array" ref="H7">_FV(B7,"Market cap",TRUE)</f>
        <v>395588400000</v>
      </c>
      <c r="I7" s="1">
        <f>H7*ドルレート</f>
        <v>60038451468000.008</v>
      </c>
      <c r="M7" t="s">
        <v>14</v>
      </c>
      <c r="N7">
        <v>989.83</v>
      </c>
      <c r="O7">
        <v>1056.3399999999999</v>
      </c>
      <c r="P7" s="8">
        <v>563.995</v>
      </c>
      <c r="Q7" s="7">
        <v>395588400000</v>
      </c>
      <c r="R7" s="10">
        <v>60046363236000</v>
      </c>
    </row>
  </sheetData>
  <mergeCells count="1">
    <mergeCell ref="A3:B3"/>
  </mergeCells>
  <phoneticPr fontId="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7E79282FAC45404D97B52100BCEA07C4" ma:contentTypeVersion="5" ma:contentTypeDescription="新しいドキュメントを作成します。" ma:contentTypeScope="" ma:versionID="ca5264c7c6d96f4fcbc5e4678b3fcb2f">
  <xsd:schema xmlns:xsd="http://www.w3.org/2001/XMLSchema" xmlns:xs="http://www.w3.org/2001/XMLSchema" xmlns:p="http://schemas.microsoft.com/office/2006/metadata/properties" xmlns:ns3="9dd9d687-16be-434b-b20c-d2734354e6c2" targetNamespace="http://schemas.microsoft.com/office/2006/metadata/properties" ma:root="true" ma:fieldsID="14d18c835424c387124f4e31524ff54f" ns3:_="">
    <xsd:import namespace="9dd9d687-16be-434b-b20c-d2734354e6c2"/>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d9d687-16be-434b-b20c-d2734354e6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A719EBB-0CC3-4697-A18A-3D233D75EA79}">
  <ds:schemaRefs>
    <ds:schemaRef ds:uri="http://schemas.microsoft.com/sharepoint/v3/contenttype/forms"/>
  </ds:schemaRefs>
</ds:datastoreItem>
</file>

<file path=customXml/itemProps2.xml><?xml version="1.0" encoding="utf-8"?>
<ds:datastoreItem xmlns:ds="http://schemas.openxmlformats.org/officeDocument/2006/customXml" ds:itemID="{877B13EA-907B-4249-8B3B-EAABC7F2C5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d9d687-16be-434b-b20c-d2734354e6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CEA467-87D6-412A-99E7-5A0ABE5FACAA}">
  <ds:schemaRefs>
    <ds:schemaRef ds:uri="http://schemas.microsoft.com/office/2006/documentManagement/types"/>
    <ds:schemaRef ds:uri="9dd9d687-16be-434b-b20c-d2734354e6c2"/>
    <ds:schemaRef ds:uri="http://www.w3.org/XML/1998/namespace"/>
    <ds:schemaRef ds:uri="http://purl.org/dc/elements/1.1/"/>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pickup2024-01</vt:lpstr>
      <vt:lpstr>ドルレート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WINgenius</dc:creator>
  <cp:lastModifiedBy>WINgenius</cp:lastModifiedBy>
  <dcterms:created xsi:type="dcterms:W3CDTF">2023-11-29T13:59:51Z</dcterms:created>
  <dcterms:modified xsi:type="dcterms:W3CDTF">2024-04-10T06:51:02Z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0x0101007E79282FAC45404D97B52100BCEA07C4</vt:lpwstr>
  </property>
</Properties>
</file>