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J:\Documents\Layer５株リスト\"/>
    </mc:Choice>
  </mc:AlternateContent>
  <xr:revisionPtr revIDLastSave="0" documentId="13_ncr:1_{3F5AFFAD-06A8-4887-93B0-FC1505585F50}" xr6:coauthVersionLast="47" xr6:coauthVersionMax="47" xr10:uidLastSave="{00000000-0000-0000-0000-000000000000}"/>
  <bookViews>
    <workbookView xWindow="28680" yWindow="-120" windowWidth="29040" windowHeight="16440" xr2:uid="{7F470628-3030-4598-A993-1DEAE357A098}"/>
  </bookViews>
  <sheets>
    <sheet name="pickup" sheetId="2" r:id="rId1"/>
  </sheets>
  <definedNames>
    <definedName name="ドルレート">pickup!$E$2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2" l="1" a="1"/>
  <c r="C5" i="2" s="1"/>
  <c r="E2" i="2" a="1"/>
  <c r="E2" i="2" s="1"/>
  <c r="H5" i="2" a="1"/>
  <c r="H5" i="2" s="1"/>
  <c r="G5" i="2" a="1"/>
  <c r="G5" i="2" s="1"/>
  <c r="F5" i="2" a="1"/>
  <c r="F5" i="2" s="1"/>
  <c r="E5" i="2" a="1"/>
  <c r="E5" i="2" s="1"/>
  <c r="D5" i="2" a="1"/>
  <c r="D5" i="2" s="1"/>
  <c r="G2" i="2" a="1"/>
  <c r="G2" i="2" s="1"/>
  <c r="F2" i="2" a="1"/>
  <c r="F2" i="2" s="1"/>
  <c r="I5" i="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1"/>
        </ext>
      </extLst>
    </bk>
    <bk>
      <extLst>
        <ext uri="{3e2802c4-a4d2-4d8b-9148-e3be6c30e623}">
          <xlrd:rvb i="4"/>
        </ext>
      </extLst>
    </bk>
  </futureMetadata>
  <cellMetadata count="1">
    <bk>
      <rc t="1" v="0"/>
    </bk>
  </cellMetadata>
  <valueMetadata count="2">
    <bk>
      <rc t="2" v="0"/>
    </bk>
    <bk>
      <rc t="2" v="1"/>
    </bk>
  </valueMetadata>
</metadata>
</file>

<file path=xl/sharedStrings.xml><?xml version="1.0" encoding="utf-8"?>
<sst xmlns="http://schemas.openxmlformats.org/spreadsheetml/2006/main" count="29" uniqueCount="15">
  <si>
    <t>現在レート</t>
  </si>
  <si>
    <t>５２週高値</t>
  </si>
  <si>
    <t>５２週安値</t>
  </si>
  <si>
    <t>メモ①</t>
  </si>
  <si>
    <t>メモ②</t>
  </si>
  <si>
    <t>時価総額</t>
  </si>
  <si>
    <t>ティッカー</t>
  </si>
  <si>
    <t>---</t>
  </si>
  <si>
    <t>時価総額（日本円）</t>
  </si>
  <si>
    <t>企業名（市場:ティッカー）</t>
  </si>
  <si>
    <t>分野</t>
    <rPh sb="0" eb="2">
      <t>ブンヤ</t>
    </rPh>
    <phoneticPr fontId="1"/>
  </si>
  <si>
    <t>配布レート</t>
    <rPh sb="0" eb="2">
      <t>ハイフ</t>
    </rPh>
    <phoneticPr fontId="1"/>
  </si>
  <si>
    <t>高配当</t>
    <rPh sb="0" eb="3">
      <t>コウハイトウ</t>
    </rPh>
    <phoneticPr fontId="1"/>
  </si>
  <si>
    <t>SHW</t>
  </si>
  <si>
    <t>12月pickup</t>
    <rPh sb="2" eb="3">
      <t>ガツ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</si>
</sst>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0_ ;_ &quot;¥&quot;* \-#,##0_ ;_ &quot;¥&quot;* &quot;-&quot;_ ;_ @_ "/>
    <numFmt numFmtId="176" formatCode="_-\$* #,##0_ ;_-\$* \-#,##0\ ;_-\$* &quot;-&quot;_ ;_-@_ "/>
    <numFmt numFmtId="179" formatCode="_([$$-409]* #,##0_);_([$$-409]* \(#,##0\);_([$$-409]* &quot;-&quot;_);_(@_)"/>
    <numFmt numFmtId="183" formatCode="#,##0_);[Red]\(#,##0\)"/>
  </numFmts>
  <fonts count="2" x14ac:knownFonts="1">
    <font>
      <sz val="11"/>
      <color theme="1"/>
      <name val="游ゴシック"/>
      <family val="2"/>
      <charset val="128"/>
      <scheme val="minor"/>
    </font>
    <font>
      <sz val="6"/>
      <name val="游ゴシック"/>
      <family val="2"/>
      <charset val="128"/>
      <scheme val="minor"/>
    </font>
  </fonts>
  <fills count="2">
    <fill>
      <patternFill patternType="none"/>
    </fill>
    <fill>
      <patternFill patternType="gray125"/>
    </fill>
  </fills>
  <borders count="2">
    <border>
      <left/>
      <right/>
      <top/>
      <bottom/>
      <diagonal/>
    </border>
    <border>
      <left/>
      <right style="thick">
        <color auto="1"/>
      </right>
      <top/>
      <bottom/>
      <diagonal/>
    </border>
  </borders>
  <cellStyleXfs count="1">
    <xf numFmtId="0" fontId="0" fillId="0" borderId="0">
      <alignment vertical="center"/>
    </xf>
  </cellStyleXfs>
  <cellXfs count="8">
    <xf numFmtId="0" fontId="0" fillId="0" borderId="0" xfId="0">
      <alignment vertical="center"/>
    </xf>
    <xf numFmtId="42" fontId="0" fillId="0" borderId="0" xfId="0" applyNumberFormat="1">
      <alignment vertical="center"/>
    </xf>
    <xf numFmtId="176" fontId="0" fillId="0" borderId="0" xfId="0" applyNumberFormat="1">
      <alignment vertical="center"/>
    </xf>
    <xf numFmtId="0" fontId="0" fillId="0" borderId="1" xfId="0" applyBorder="1">
      <alignment vertical="center"/>
    </xf>
    <xf numFmtId="49" fontId="0" fillId="0" borderId="0" xfId="0" applyNumberFormat="1">
      <alignment vertical="center"/>
    </xf>
    <xf numFmtId="0" fontId="0" fillId="0" borderId="0" xfId="0" applyAlignment="1">
      <alignment horizontal="center" vertical="center"/>
    </xf>
    <xf numFmtId="179" fontId="0" fillId="0" borderId="0" xfId="0" applyNumberFormat="1">
      <alignment vertical="center"/>
    </xf>
    <xf numFmtId="183" fontId="0" fillId="0" borderId="0" xfId="0" applyNumberForma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13" Type="http://schemas.openxmlformats.org/officeDocument/2006/relationships/customXml" Target="../customXml/item1.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5" Type="http://schemas.openxmlformats.org/officeDocument/2006/relationships/customXml" Target="../customXml/item3.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 Id="rId14" Type="http://schemas.openxmlformats.org/officeDocument/2006/relationships/customXml" Target="../customXml/item2.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5">
  <rv s="0">
    <v>en-US</v>
    <v>avyomw</v>
    <v>268435456</v>
    <v>1</v>
    <v>Powered by Refinitiv</v>
    <v>0</v>
    <v>USD/JPY</v>
    <v>2</v>
    <v>3</v>
    <v>Finance</v>
    <v>4</v>
    <v>151.91999999999999</v>
    <v>127.21</v>
    <v>0.13</v>
    <v>8.8349999999999995E-4</v>
    <v>JPY</v>
    <v>USD</v>
    <v>147.38999999999999</v>
    <v>Currency Pair</v>
    <v>45266.176157407404</v>
    <v>147.06</v>
    <v>US Dollar/Japanese Yen FX Spot Rate</v>
    <v>147.16999999999999</v>
    <v>147.15</v>
    <v>147.28</v>
    <v>USDJPY</v>
    <v>USD/JPY</v>
  </rv>
  <rv s="1">
    <v>0</v>
  </rv>
  <rv s="2">
    <v>https://www.bing.com/financeapi/forcetrigger?t=a22xk2&amp;q=XNYS%3aSHW&amp;form=skydnc</v>
    <v>Learn more on Bing</v>
  </rv>
  <rv s="3">
    <v>en-US</v>
    <v>a22xk2</v>
    <v>268435456</v>
    <v>1</v>
    <v>Powered by Refinitiv</v>
    <v>5</v>
    <v>THE SHERWIN-WILLIAMS COMPANY (XNYS:SHW)</v>
    <v>6</v>
    <v>7</v>
    <v>Finance</v>
    <v>8</v>
    <v>285.55</v>
    <v>205.43</v>
    <v>1.1248</v>
    <v>1.54</v>
    <v>1.7669999999999999E-3</v>
    <v>5.4710000000000002E-3</v>
    <v>0.5</v>
    <v>USD</v>
    <v>The Sherwin-Williams Company is engaged in the development, manufacture, distribution and sale of paint, coatings, and related products to professional, industrial, commercial, and retail customers. The Company's Paint Stores Group segment sells a range of architectural paints, coatings, and related products through dealers, home centers, distributors, hardware stores and other retailers. The Consumer Brands Group segment supplies a portfolio of branded and private-label stains, varnishes, industrial products, wood finishes products, wood preservatives, applicators, corrosion inhibitors, aerosols, caulks and adhesives to retailers and distributors throughout North America and Europe. The Performance Coatings Group segment develops and sells industrial coatings for wood finishing and general industrial (metal and plastic) applications, automotive refinish, protective and marine coatings, coil coatings, packaging coatings, and performance-based resins and colorants.</v>
    <v>64366</v>
    <v>New York Stock Exchange</v>
    <v>XNYS</v>
    <v>XNYS</v>
    <v>101 West Prospect Avenue, CLEVELAND, OH, 44115-1075 US</v>
    <v>283.26</v>
    <v>Chemicals</v>
    <v>Stock</v>
    <v>45266.031216631251</v>
    <v>2</v>
    <v>278.45</v>
    <v>72438406300</v>
    <v>THE SHERWIN-WILLIAMS COMPANY</v>
    <v>THE SHERWIN-WILLIAMS COMPANY</v>
    <v>280.83999999999997</v>
    <v>30.156700000000001</v>
    <v>281.45999999999998</v>
    <v>283</v>
    <v>283.5</v>
    <v>255966100</v>
    <v>SHW</v>
    <v>THE SHERWIN-WILLIAMS COMPANY (XNYS:SHW)</v>
    <v>1786800</v>
    <v>1324108</v>
    <v>1884</v>
  </rv>
  <rv s="1">
    <v>3</v>
  </rv>
</rvData>
</file>

<file path=xl/richData/rdrichvaluestructure.xml><?xml version="1.0" encoding="utf-8"?>
<rvStructures xmlns="http://schemas.microsoft.com/office/spreadsheetml/2017/richdata" count="4">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2">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9">
    <spb s="0">
      <v>0</v>
      <v>Name</v>
    </spb>
    <spb s="1">
      <v>0</v>
      <v>0</v>
      <v>0</v>
    </spb>
    <spb s="2">
      <v>1</v>
      <v>1</v>
    </spb>
    <spb s="3">
      <v>1</v>
      <v>1</v>
      <v>2</v>
      <v>1</v>
      <v>1</v>
      <v>1</v>
      <v>3</v>
      <v>1</v>
      <v>1</v>
      <v>1</v>
      <v>4</v>
      <v>5</v>
    </spb>
    <spb s="4">
      <v>GMT</v>
    </spb>
    <spb s="5">
      <v>1</v>
      <v>Name</v>
      <v>LearnMoreOnLink</v>
    </spb>
    <spb s="6">
      <v>1</v>
      <v>1</v>
      <v>1</v>
      <v>1</v>
    </spb>
    <spb s="7">
      <v>6</v>
      <v>7</v>
      <v>7</v>
      <v>6</v>
      <v>2</v>
      <v>6</v>
      <v>6</v>
      <v>6</v>
      <v>8</v>
      <v>8</v>
      <v>3</v>
      <v>9</v>
      <v>6</v>
      <v>6</v>
      <v>6</v>
      <v>8</v>
      <v>4</v>
      <v>10</v>
      <v>5</v>
      <v>8</v>
      <v>6</v>
      <v>6</v>
      <v>3</v>
    </spb>
    <spb s="8">
      <v>at close</v>
      <v>from previous close</v>
      <v>from previous close</v>
      <v>Source: Nasdaq</v>
      <v>GMT</v>
      <v>Delayed 15 minutes</v>
      <v>from close</v>
      <v>from close</v>
    </spb>
  </spbData>
</supportingPropertyBags>
</file>

<file path=xl/richData/rdsupportingpropertybagstructure.xml><?xml version="1.0" encoding="utf-8"?>
<spbStructures xmlns="http://schemas.microsoft.com/office/spreadsheetml/2017/richdata2" count="9">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
    <k n="^Order" t="spba"/>
    <k n="TitleProperty" t="s"/>
    <k n="SubTitleProperty" t="s"/>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0" formatCode="General"/>
    </x:dxf>
    <x:dxf>
      <x:numFmt numFmtId="27" formatCode="yyyy/m/d\ h:mm"/>
    </x:dxf>
    <x:dxf>
      <x:numFmt numFmtId="14" formatCode="0.00%"/>
    </x:dxf>
    <x:dxf>
      <x:numFmt numFmtId="6" formatCode="#,##0;[Red]\-#,##0"/>
    </x:dxf>
    <x:dxf>
      <x:numFmt numFmtId="8" formatCode="#,##0.00;[Red]\-#,##0.00"/>
    </x:dxf>
  </dxfs>
  <richProperties>
    <rPr n="NumberFormat" t="s"/>
    <rPr n="IsTitleField" t="b"/>
  </richProperties>
  <richStyles>
    <rSty dxfid="0">
      <rpv i="0">_-[$¥-ja-JP]* #,##0.00_-;-[$¥-ja-JP]* #,##0.00_-;_-[$¥-ja-JP]* "-"??_-;_-@_-</rpv>
    </rSty>
    <rSty>
      <rpv i="1">1</rpv>
    </rSty>
    <rSty dxfid="2"/>
    <rSty dxfid="1"/>
    <rSty dxfid="0">
      <rpv i="0">0.00_);[Red](0.00)</rpv>
    </rSty>
    <rSty dxfid="0">
      <rpv i="0">_([$$-en-US]* #,##0.00_);_([$$-en-US]* (#,##0.00);_([$$-en-US]* "-"??_);_(@_)</rpv>
    </rSty>
    <rSty dxfid="4">
      <rpv i="0">#,##0.00_);[Red](#,##0.00)</rpv>
    </rSty>
    <rSty dxfid="3">
      <rpv i="0">#,##0_);[Red](#,##0)</rpv>
    </rSty>
    <rSty dxfid="0">
      <rpv i="0">_([$$-en-US]* #,##0_);_([$$-en-US]* (#,##0);_([$$-en-US]* "-"_);_(@_)</rpv>
    </rSty>
    <rSty dxfid="0">
      <rpv i="0">0_);[Red](0)</rpv>
    </rSty>
  </richStyles>
</richStyleShee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845F9-08DD-48AC-8AB1-DF7A46914C03}">
  <dimension ref="A1:R5"/>
  <sheetViews>
    <sheetView tabSelected="1" workbookViewId="0">
      <selection activeCell="F19" sqref="F19"/>
    </sheetView>
  </sheetViews>
  <sheetFormatPr defaultRowHeight="18.75" x14ac:dyDescent="0.4"/>
  <cols>
    <col min="1" max="1" width="11.375" bestFit="1" customWidth="1"/>
    <col min="2" max="2" width="48.375" bestFit="1" customWidth="1"/>
    <col min="3" max="3" width="10.5" bestFit="1" customWidth="1"/>
    <col min="4" max="4" width="11.625" bestFit="1" customWidth="1"/>
    <col min="5" max="7" width="11" bestFit="1" customWidth="1"/>
    <col min="8" max="8" width="21.125" style="2" bestFit="1" customWidth="1"/>
    <col min="9" max="9" width="22.125" style="1" customWidth="1"/>
    <col min="10" max="10" width="17.375" bestFit="1" customWidth="1"/>
    <col min="11" max="11" width="13.25" customWidth="1"/>
    <col min="12" max="12" width="11.625" style="3" bestFit="1" customWidth="1"/>
    <col min="13" max="15" width="11" bestFit="1" customWidth="1"/>
    <col min="16" max="16" width="20" style="2" bestFit="1" customWidth="1"/>
    <col min="17" max="17" width="21.75" style="1" bestFit="1" customWidth="1"/>
    <col min="18" max="18" width="20.625" bestFit="1" customWidth="1"/>
  </cols>
  <sheetData>
    <row r="1" spans="1:18" x14ac:dyDescent="0.4">
      <c r="E1" t="s">
        <v>0</v>
      </c>
      <c r="F1" t="s">
        <v>1</v>
      </c>
      <c r="G1" t="s">
        <v>2</v>
      </c>
      <c r="M1" t="s">
        <v>11</v>
      </c>
      <c r="N1" t="s">
        <v>1</v>
      </c>
      <c r="O1" t="s">
        <v>2</v>
      </c>
      <c r="P1">
        <v>-20231206</v>
      </c>
    </row>
    <row r="2" spans="1:18" x14ac:dyDescent="0.4">
      <c r="D2" t="e" vm="1">
        <v>#VALUE!</v>
      </c>
      <c r="E2" cm="1">
        <f t="array" ref="E2">_FV(D2,"Price")</f>
        <v>147.28</v>
      </c>
      <c r="F2" cm="1">
        <f t="array" ref="F2">_FV(D2,"52 week high",TRUE)</f>
        <v>151.91999999999999</v>
      </c>
      <c r="G2" cm="1">
        <f t="array" ref="G2">_FV(D2,"52 week low",TRUE)</f>
        <v>127.21</v>
      </c>
      <c r="H2" s="2" t="s">
        <v>7</v>
      </c>
      <c r="I2" s="1" t="s">
        <v>7</v>
      </c>
      <c r="M2" t="e" vm="1">
        <v>#VALUE!</v>
      </c>
      <c r="N2">
        <v>147.28</v>
      </c>
      <c r="O2">
        <v>151.91999999999999</v>
      </c>
      <c r="P2" s="2">
        <v>127.21</v>
      </c>
      <c r="Q2" s="1" t="s">
        <v>7</v>
      </c>
      <c r="R2" t="s">
        <v>7</v>
      </c>
    </row>
    <row r="3" spans="1:18" x14ac:dyDescent="0.4">
      <c r="A3" s="5" t="s">
        <v>12</v>
      </c>
      <c r="B3" s="5"/>
    </row>
    <row r="4" spans="1:18" x14ac:dyDescent="0.4">
      <c r="B4" t="s">
        <v>9</v>
      </c>
      <c r="C4" t="s">
        <v>10</v>
      </c>
      <c r="D4" s="4" t="s">
        <v>6</v>
      </c>
      <c r="E4" t="s">
        <v>0</v>
      </c>
      <c r="F4" t="s">
        <v>1</v>
      </c>
      <c r="G4" t="s">
        <v>2</v>
      </c>
      <c r="H4" s="2" t="s">
        <v>5</v>
      </c>
      <c r="I4" s="1" t="s">
        <v>8</v>
      </c>
      <c r="J4" t="s">
        <v>3</v>
      </c>
      <c r="K4" t="s">
        <v>4</v>
      </c>
      <c r="M4" t="s">
        <v>6</v>
      </c>
      <c r="N4" t="s">
        <v>0</v>
      </c>
      <c r="O4" t="s">
        <v>1</v>
      </c>
      <c r="P4" s="2" t="s">
        <v>2</v>
      </c>
      <c r="Q4" s="1" t="s">
        <v>5</v>
      </c>
      <c r="R4" t="s">
        <v>8</v>
      </c>
    </row>
    <row r="5" spans="1:18" x14ac:dyDescent="0.4">
      <c r="A5" t="s">
        <v>14</v>
      </c>
      <c r="B5" t="e" vm="2">
        <v>#VALUE!</v>
      </c>
      <c r="C5" s="7" t="str" cm="1">
        <f t="array" ref="C5">_FV(B5,"Industry")</f>
        <v>Chemicals</v>
      </c>
      <c r="D5" s="4" t="str" cm="1">
        <f t="array" ref="D5">_FV(B5,"Ticker symbol",TRUE)</f>
        <v>SHW</v>
      </c>
      <c r="E5" cm="1">
        <f t="array" ref="E5">_FV(B5,"Price")</f>
        <v>283</v>
      </c>
      <c r="F5" cm="1">
        <f t="array" ref="F5">_FV(B5,"52 week high",TRUE)</f>
        <v>285.55</v>
      </c>
      <c r="G5" cm="1">
        <f t="array" ref="G5">_FV(B5,"52 week low",TRUE)</f>
        <v>205.43</v>
      </c>
      <c r="H5" s="2" cm="1">
        <f t="array" ref="H5">_FV(B5,"Market cap",TRUE)</f>
        <v>72438406300</v>
      </c>
      <c r="I5" s="1">
        <f>H5*ドルレート</f>
        <v>10668728479864</v>
      </c>
      <c r="J5" s="6"/>
      <c r="M5" t="s">
        <v>13</v>
      </c>
      <c r="N5">
        <v>283</v>
      </c>
      <c r="O5">
        <v>285.55</v>
      </c>
      <c r="P5" s="2">
        <v>205.43</v>
      </c>
      <c r="Q5" s="2">
        <v>72438406300</v>
      </c>
      <c r="R5" s="1">
        <v>10668728479864</v>
      </c>
    </row>
  </sheetData>
  <mergeCells count="1">
    <mergeCell ref="A3:B3"/>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79282FAC45404D97B52100BCEA07C4" ma:contentTypeVersion="5" ma:contentTypeDescription="新しいドキュメントを作成します。" ma:contentTypeScope="" ma:versionID="ca5264c7c6d96f4fcbc5e4678b3fcb2f">
  <xsd:schema xmlns:xsd="http://www.w3.org/2001/XMLSchema" xmlns:xs="http://www.w3.org/2001/XMLSchema" xmlns:p="http://schemas.microsoft.com/office/2006/metadata/properties" xmlns:ns3="9dd9d687-16be-434b-b20c-d2734354e6c2" targetNamespace="http://schemas.microsoft.com/office/2006/metadata/properties" ma:root="true" ma:fieldsID="14d18c835424c387124f4e31524ff54f" ns3:_="">
    <xsd:import namespace="9dd9d687-16be-434b-b20c-d2734354e6c2"/>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d9d687-16be-434b-b20c-d2734354e6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CEA467-87D6-412A-99E7-5A0ABE5FACAA}">
  <ds:schemaRefs>
    <ds:schemaRef ds:uri="http://schemas.microsoft.com/office/2006/documentManagement/types"/>
    <ds:schemaRef ds:uri="9dd9d687-16be-434b-b20c-d2734354e6c2"/>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A719EBB-0CC3-4697-A18A-3D233D75EA79}">
  <ds:schemaRefs>
    <ds:schemaRef ds:uri="http://schemas.microsoft.com/sharepoint/v3/contenttype/forms"/>
  </ds:schemaRefs>
</ds:datastoreItem>
</file>

<file path=customXml/itemProps3.xml><?xml version="1.0" encoding="utf-8"?>
<ds:datastoreItem xmlns:ds="http://schemas.openxmlformats.org/officeDocument/2006/customXml" ds:itemID="{877B13EA-907B-4249-8B3B-EAABC7F2C5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d9d687-16be-434b-b20c-d2734354e6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pickup</vt:lpstr>
      <vt:lpstr>ドルレート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WINgenius</dc:creator>
  <cp:lastModifiedBy>WINgenius</cp:lastModifiedBy>
  <dcterms:created xsi:type="dcterms:W3CDTF">2023-11-29T13:59:51Z</dcterms:created>
  <dcterms:modified xsi:type="dcterms:W3CDTF">2023-12-06T04:15:43Z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0x0101007E79282FAC45404D97B52100BCEA07C4</vt:lpwstr>
  </property>
</Properties>
</file>